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I29" i="1" l="1"/>
  <c r="H49" i="1"/>
  <c r="H48" i="1"/>
  <c r="H39" i="1"/>
  <c r="H27" i="1"/>
  <c r="H16" i="1"/>
  <c r="H24" i="1"/>
  <c r="H31" i="1" l="1"/>
  <c r="H21" i="1"/>
  <c r="H20" i="1" l="1"/>
  <c r="H19" i="1" l="1"/>
  <c r="H28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<sst xmlns="http://schemas.openxmlformats.org/spreadsheetml/2006/main" count="48" uniqueCount="28">
  <si>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</si>
  <si>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</si>
  <si>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</si>
  <si>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</si>
  <si>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</si>
  <si>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</si>
  <si>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</si>
  <si>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</si>
  <si>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</si>
  <si>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</si>
  <si>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</si>
  <si>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</si>
  <si>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</si>
  <si>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</si>
  <si>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</si>
  <si>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</si>
  <si>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</si>
  <si>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</si>
  <si>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</si>
  <si>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</si>
  <si>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</si>
  <si>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</si>
  <si>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</si>
  <si>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</si>
  <si>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</si>
  <si>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Dana:02.09.2019.</t>
  </si>
  <si>
    <t>Primljena i neutrošena participacija od 02.09.2019.</t>
  </si>
  <si>
    <t>Dana 03.09.2019.godine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</si>
</sst>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4" zoomScaleNormal="100" workbookViewId="0">
      <selection activeCell="D52" sqref="D52"/>
    </sheetView>
  </sheetViews>
  <sheetFormatPr defaultRowHeight="15" x14ac:dyDescent="0.25"/>
  <cols>
    <col min="1" max="1" width="6.7109375" customWidth="1"/>
    <col min="2" max="2" width="24.28515625" customWidth="1"/>
    <col min="3" max="3" width="50.140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43710</v>
      </c>
      <c r="H12" s="7">
        <v>8829511.2400000002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>
        <v>43710</v>
      </c>
      <c r="H13" s="3">
        <f>H14+H25-H32-H42</f>
        <v>11798228.460000001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43710</v>
      </c>
      <c r="H14" s="4">
        <f>H15+H16+H17+H18+H19+H20+H21+H22+H23+H24</f>
        <v>26161101.040000003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16125113.550000001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38">
        <f>898833.33+898833.33-677875.07-145-3500+898833.33-717923.34-4765.11+898833.33-745169.42-6750+3536+898833.33-712025.41-7065.11+898833.33-622436.72-0.5+898833.33-640224.36+898833.33+0.5-648718.65+898833.33</f>
        <v>3306437.78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38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38">
        <f>955500</f>
        <v>955500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38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</f>
        <v>1372959.5899999996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38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</f>
        <v>1161077.19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43710</v>
      </c>
      <c r="H25" s="4">
        <f>H26+H27+H28+H29+H30+H31</f>
        <v>3705411.97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1938474.35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38">
        <f>113000+113000-113349.78+113000-117830.83+113000-124074.89+113000-117341.72+113000-96653.49+0.5+113000-76088.11+113000-99241.44+113000</f>
        <v>272420.24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222027</v>
      </c>
      <c r="I29" s="11">
        <f>H28+H31</f>
        <v>1272490.3800000001</v>
      </c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43710</v>
      </c>
      <c r="H32" s="5">
        <f>SUM(H33:H41)</f>
        <v>16129810.200000001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16125113.550000001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f>1174+3522.65</f>
        <v>4696.6499999999996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43710</v>
      </c>
      <c r="H42" s="5">
        <f>SUM(H43:H47)</f>
        <v>1938474.35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1938474.35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43710</v>
      </c>
      <c r="H48" s="6">
        <f>64441.88+490038.15+20307.49+295.38+39.26+23129.84+1704.35+5432.46-540949.2-0.27+1327.08+10544.92-11872+380049.73+15095.31+219.57+39.66-395404.55+16826.22+60000+123000+12032.47+1361971.18+4871.96+1327.08</f>
        <v>1644467.9699999997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f>16826+60000+123000+12032.47+1361971.18+4871.96+1327.08</f>
        <v>1580028.69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11862667.74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2019-09-03T10:38:52Z</dcterms:modified>
</cp:coreProperties>
</file>